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ocuments\BUDGETSTUFF\2020 BUDGET STUFF\"/>
    </mc:Choice>
  </mc:AlternateContent>
  <xr:revisionPtr revIDLastSave="0" documentId="8_{5F6FE5D8-E0B3-4F86-92A4-F2670F8895F5}" xr6:coauthVersionLast="44" xr6:coauthVersionMax="44" xr10:uidLastSave="{00000000-0000-0000-0000-000000000000}"/>
  <bookViews>
    <workbookView xWindow="-120" yWindow="-120" windowWidth="29040" windowHeight="15840" xr2:uid="{BDB7CB0B-973D-4822-9694-BAAC7AA777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1" l="1"/>
  <c r="C84" i="1"/>
  <c r="C80" i="1"/>
  <c r="C77" i="1"/>
  <c r="C70" i="1"/>
  <c r="C66" i="1"/>
  <c r="C63" i="1"/>
  <c r="C58" i="1"/>
  <c r="C47" i="1"/>
  <c r="C41" i="1"/>
  <c r="C34" i="1"/>
  <c r="C30" i="1"/>
  <c r="C23" i="1"/>
  <c r="C10" i="1"/>
  <c r="C91" i="1" s="1"/>
  <c r="C90" i="1" l="1"/>
  <c r="C92" i="1" s="1"/>
</calcChain>
</file>

<file path=xl/sharedStrings.xml><?xml version="1.0" encoding="utf-8"?>
<sst xmlns="http://schemas.openxmlformats.org/spreadsheetml/2006/main" count="73" uniqueCount="73">
  <si>
    <t>FISHERS ISLAND WASTE MANAGEMENT DISTRICT</t>
  </si>
  <si>
    <t>Income</t>
  </si>
  <si>
    <t xml:space="preserve">   4000-00 COMPOST STATION INCOME</t>
  </si>
  <si>
    <t xml:space="preserve">   4010-00 TAX INCOME</t>
  </si>
  <si>
    <t xml:space="preserve">   4015-00 INVESTMENT DIVIDENDS &amp; INT.</t>
  </si>
  <si>
    <t>Total Income</t>
  </si>
  <si>
    <t>Expenses</t>
  </si>
  <si>
    <t xml:space="preserve">   6000- Payroll Expense-</t>
  </si>
  <si>
    <t xml:space="preserve">      6000-00 SALARIES &amp; WAGES</t>
  </si>
  <si>
    <t xml:space="preserve">      6000-02 Disability-Guardian</t>
  </si>
  <si>
    <t xml:space="preserve">      6000-04 EMPLOY. HEALTH INSURANCE</t>
  </si>
  <si>
    <t xml:space="preserve">      6000-09 EMPLOYER 401K</t>
  </si>
  <si>
    <t xml:space="preserve">      6000-10 Payroll tax expense EMPLYER SS</t>
  </si>
  <si>
    <t xml:space="preserve">      6000-11 QB DIRECT DEP FEES</t>
  </si>
  <si>
    <t xml:space="preserve">      6010-00 PAYROLL TAXES-NY EMPLOYMENT TAX</t>
  </si>
  <si>
    <t xml:space="preserve">      6302-00 EMPLOYEE TRAINING</t>
  </si>
  <si>
    <t xml:space="preserve">      6360-02 INSURANCE - WORKERS COMP</t>
  </si>
  <si>
    <t xml:space="preserve">   Total 6000- Payroll Expense-</t>
  </si>
  <si>
    <t xml:space="preserve">   6099-00 OPERATING COSTS</t>
  </si>
  <si>
    <t xml:space="preserve">      6100-00 FERRY TRANSPORT</t>
  </si>
  <si>
    <t xml:space="preserve">      6150-00 TRANSFER STN HAULING FEES</t>
  </si>
  <si>
    <t xml:space="preserve">      6200-00 COMPOST STATION HAULING</t>
  </si>
  <si>
    <t xml:space="preserve">      6250-00 GARBAGE TIPPING FEES</t>
  </si>
  <si>
    <t xml:space="preserve">   Total 6099-00 OPERATING COSTS</t>
  </si>
  <si>
    <t xml:space="preserve">   6299-00 COMMISSION</t>
  </si>
  <si>
    <t xml:space="preserve">      6300-00 COMMISSIONER FEES</t>
  </si>
  <si>
    <t xml:space="preserve">   Total 6299-00 COMMISSION</t>
  </si>
  <si>
    <t xml:space="preserve">   6360-00 INSURANCE</t>
  </si>
  <si>
    <t xml:space="preserve">      6360-01 LIABILITY</t>
  </si>
  <si>
    <t xml:space="preserve">      6360.02 PROPERTY</t>
  </si>
  <si>
    <t xml:space="preserve">      6360.03 EQUIPMNT</t>
  </si>
  <si>
    <t xml:space="preserve">      6360.04 PUBLIC OFF LIABILITY &amp; BONDS</t>
  </si>
  <si>
    <t xml:space="preserve">   Total 6360-00 INSURANCE</t>
  </si>
  <si>
    <t xml:space="preserve">   6380-00 PROFESSIONAL FEES</t>
  </si>
  <si>
    <t xml:space="preserve">      6380-01 ACCOUNTING</t>
  </si>
  <si>
    <t xml:space="preserve">      6380-02 LEGAL</t>
  </si>
  <si>
    <t xml:space="preserve">      6380-03 CONSULTING</t>
  </si>
  <si>
    <t xml:space="preserve">   Total 6380-00 PROFESSIONAL FEES</t>
  </si>
  <si>
    <t xml:space="preserve">   6390-00 EDUCATIONAL PUBLIC</t>
  </si>
  <si>
    <t xml:space="preserve">      6390.01 EDUCATIONAL</t>
  </si>
  <si>
    <t xml:space="preserve">   Total 6390-00 EDUCATIONAL PUBLIC</t>
  </si>
  <si>
    <t xml:space="preserve">   6499-00 OTHER OPERATING EXPENSES</t>
  </si>
  <si>
    <t xml:space="preserve">      6500-00 BUILDING MAINTENANCE</t>
  </si>
  <si>
    <t xml:space="preserve">      6510-00 BUILDING UTILITIES</t>
  </si>
  <si>
    <t xml:space="preserve">         6510.06 BUILDING FO</t>
  </si>
  <si>
    <t xml:space="preserve">         6510.07 FO SHOP</t>
  </si>
  <si>
    <t xml:space="preserve">      Total 6510-00 BUILDING UTILITIES</t>
  </si>
  <si>
    <t xml:space="preserve">      6520-00 OFFICE SUPPLIES</t>
  </si>
  <si>
    <t xml:space="preserve">      6530-00 ADVERTISING</t>
  </si>
  <si>
    <t xml:space="preserve">      6535-00 SUBSCRIPTIONS</t>
  </si>
  <si>
    <t xml:space="preserve">      6600-00 TRANSFER STATION UTILITIES</t>
  </si>
  <si>
    <t xml:space="preserve">      Total 6600-00</t>
  </si>
  <si>
    <t xml:space="preserve">      6620-00 TRANS. STN.MAINTENANCE</t>
  </si>
  <si>
    <t xml:space="preserve">      6630-00 COMPOST UTILITIES</t>
  </si>
  <si>
    <t xml:space="preserve">      Total 6630-00 </t>
  </si>
  <si>
    <t xml:space="preserve">      6640-00 COMPOST IMPROVEMENTS</t>
  </si>
  <si>
    <t xml:space="preserve">      6650-00 COMPOST MAINTENANCE</t>
  </si>
  <si>
    <t xml:space="preserve">      6653-00 SHOP</t>
  </si>
  <si>
    <t xml:space="preserve">      6654-00 COMPACTOR/DUMPSTER MAINTENANCE</t>
  </si>
  <si>
    <t xml:space="preserve">      6655-00 HEAVY EQUIP. MAINTENANCE</t>
  </si>
  <si>
    <t xml:space="preserve">      Total 6655-00 </t>
  </si>
  <si>
    <t xml:space="preserve">      6657-00 EQUIPMENT RENTAL</t>
  </si>
  <si>
    <t xml:space="preserve">   Total EQUIP RENTAL</t>
  </si>
  <si>
    <t xml:space="preserve">   6690-00 BANK FEES</t>
  </si>
  <si>
    <t xml:space="preserve">      6690-01 CITIZENS FEES</t>
  </si>
  <si>
    <t xml:space="preserve">      6690-06 MORGAN STANLEY FEES</t>
  </si>
  <si>
    <t xml:space="preserve">   Total 6690-00 BANK FEES</t>
  </si>
  <si>
    <t xml:space="preserve">   6900-00 Miscellaneous Expense</t>
  </si>
  <si>
    <t>HAZAROUS WASTE COLLECTION</t>
  </si>
  <si>
    <t>Total Expenses</t>
  </si>
  <si>
    <t>Net Operating Income</t>
  </si>
  <si>
    <t>Net Income</t>
  </si>
  <si>
    <t xml:space="preserve"> 2020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</si>
</sst>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8"/>
      <color indexed="8"/>
      <name val="Arial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4" fontId="5" fillId="0" borderId="1" xfId="0" applyNumberFormat="1" applyFont="1" applyBorder="1" applyAlignment="1">
      <alignment wrapText="1"/>
    </xf>
    <xf numFmtId="165" fontId="7" fillId="0" borderId="0" xfId="0" applyNumberFormat="1" applyFont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wrapText="1"/>
    </xf>
    <xf numFmtId="4" fontId="5" fillId="0" borderId="0" xfId="0" applyNumberFormat="1" applyFont="1"/>
    <xf numFmtId="4" fontId="6" fillId="0" borderId="2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6" fontId="2" fillId="0" borderId="0" xfId="0" applyNumberFormat="1" applyFont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7AF4-59CB-40C4-B3D8-A57F5690DB45}">
  <dimension ref="A1:C98"/>
  <sheetViews>
    <sheetView tabSelected="1" workbookViewId="0">
      <selection activeCell="B95" sqref="B95"/>
    </sheetView>
  </sheetViews>
  <sheetFormatPr defaultRowHeight="15" x14ac:dyDescent="0.25"/>
  <cols>
    <col min="1" max="2" width="32" customWidth="1"/>
    <col min="3" max="3" width="12.140625" style="3" customWidth="1"/>
  </cols>
  <sheetData>
    <row r="1" spans="1:3" ht="18" x14ac:dyDescent="0.25">
      <c r="A1" s="1" t="s">
        <v>0</v>
      </c>
      <c r="B1" s="1"/>
      <c r="C1" s="2"/>
    </row>
    <row r="2" spans="1:3" ht="18" x14ac:dyDescent="0.25">
      <c r="A2" s="1" t="s">
        <v>72</v>
      </c>
      <c r="B2" s="1"/>
      <c r="C2" s="2"/>
    </row>
    <row r="4" spans="1:3" x14ac:dyDescent="0.25">
      <c r="A4" s="4"/>
      <c r="B4" s="4"/>
      <c r="C4" s="4"/>
    </row>
    <row r="5" spans="1:3" x14ac:dyDescent="0.25">
      <c r="A5" s="4"/>
      <c r="B5" s="4"/>
      <c r="C5" s="20"/>
    </row>
    <row r="6" spans="1:3" x14ac:dyDescent="0.25">
      <c r="A6" s="5" t="s">
        <v>1</v>
      </c>
      <c r="B6" s="5"/>
      <c r="C6" s="6"/>
    </row>
    <row r="7" spans="1:3" x14ac:dyDescent="0.25">
      <c r="A7" s="5" t="s">
        <v>2</v>
      </c>
      <c r="B7" s="5"/>
      <c r="C7" s="7">
        <v>56000</v>
      </c>
    </row>
    <row r="8" spans="1:3" x14ac:dyDescent="0.25">
      <c r="A8" s="5" t="s">
        <v>3</v>
      </c>
      <c r="B8" s="5"/>
      <c r="C8" s="6">
        <v>881413</v>
      </c>
    </row>
    <row r="9" spans="1:3" ht="15.75" thickBot="1" x14ac:dyDescent="0.3">
      <c r="A9" s="5" t="s">
        <v>4</v>
      </c>
      <c r="B9" s="5"/>
      <c r="C9" s="10">
        <v>6000</v>
      </c>
    </row>
    <row r="10" spans="1:3" ht="15.75" thickTop="1" x14ac:dyDescent="0.25">
      <c r="A10" s="5" t="s">
        <v>5</v>
      </c>
      <c r="B10" s="5"/>
      <c r="C10" s="9">
        <f>SUM(C7:C9)</f>
        <v>943413</v>
      </c>
    </row>
    <row r="11" spans="1:3" x14ac:dyDescent="0.25">
      <c r="A11" s="5"/>
      <c r="B11" s="5"/>
    </row>
    <row r="12" spans="1:3" x14ac:dyDescent="0.25">
      <c r="A12" s="5" t="s">
        <v>6</v>
      </c>
      <c r="B12" s="5"/>
      <c r="C12" s="6"/>
    </row>
    <row r="13" spans="1:3" x14ac:dyDescent="0.25">
      <c r="A13" s="5" t="s">
        <v>7</v>
      </c>
      <c r="B13" s="5"/>
      <c r="C13" s="6"/>
    </row>
    <row r="14" spans="1:3" x14ac:dyDescent="0.25">
      <c r="A14" s="5" t="s">
        <v>8</v>
      </c>
      <c r="B14" s="5"/>
      <c r="C14" s="7">
        <v>432790</v>
      </c>
    </row>
    <row r="15" spans="1:3" x14ac:dyDescent="0.25">
      <c r="A15" s="5" t="s">
        <v>9</v>
      </c>
      <c r="B15" s="5"/>
      <c r="C15" s="7">
        <v>700</v>
      </c>
    </row>
    <row r="16" spans="1:3" ht="23.25" x14ac:dyDescent="0.25">
      <c r="A16" s="5" t="s">
        <v>10</v>
      </c>
      <c r="B16" s="5"/>
      <c r="C16" s="7">
        <v>110000</v>
      </c>
    </row>
    <row r="17" spans="1:3" x14ac:dyDescent="0.25">
      <c r="A17" s="5" t="s">
        <v>11</v>
      </c>
      <c r="B17" s="5"/>
      <c r="C17" s="7">
        <v>4000</v>
      </c>
    </row>
    <row r="18" spans="1:3" ht="23.25" x14ac:dyDescent="0.25">
      <c r="A18" s="5" t="s">
        <v>12</v>
      </c>
      <c r="B18" s="5"/>
      <c r="C18" s="7">
        <v>26000</v>
      </c>
    </row>
    <row r="19" spans="1:3" x14ac:dyDescent="0.25">
      <c r="A19" s="5" t="s">
        <v>13</v>
      </c>
      <c r="B19" s="5"/>
      <c r="C19" s="7">
        <v>500</v>
      </c>
    </row>
    <row r="20" spans="1:3" ht="23.25" x14ac:dyDescent="0.25">
      <c r="A20" s="5" t="s">
        <v>14</v>
      </c>
      <c r="B20" s="5"/>
      <c r="C20" s="7">
        <v>4500</v>
      </c>
    </row>
    <row r="21" spans="1:3" x14ac:dyDescent="0.25">
      <c r="A21" s="5" t="s">
        <v>15</v>
      </c>
      <c r="B21" s="5"/>
      <c r="C21" s="7">
        <v>5000</v>
      </c>
    </row>
    <row r="22" spans="1:3" ht="24" thickBot="1" x14ac:dyDescent="0.3">
      <c r="A22" s="5" t="s">
        <v>16</v>
      </c>
      <c r="B22" s="5"/>
      <c r="C22" s="10">
        <v>14000</v>
      </c>
    </row>
    <row r="23" spans="1:3" ht="15.75" thickTop="1" x14ac:dyDescent="0.25">
      <c r="A23" s="5" t="s">
        <v>17</v>
      </c>
      <c r="B23" s="5"/>
      <c r="C23" s="9">
        <f>SUM(C14:C22)</f>
        <v>597490</v>
      </c>
    </row>
    <row r="24" spans="1:3" x14ac:dyDescent="0.25">
      <c r="A24" s="5"/>
      <c r="B24" s="5"/>
    </row>
    <row r="25" spans="1:3" x14ac:dyDescent="0.25">
      <c r="A25" s="5" t="s">
        <v>18</v>
      </c>
      <c r="B25" s="5"/>
      <c r="C25" s="6"/>
    </row>
    <row r="26" spans="1:3" x14ac:dyDescent="0.25">
      <c r="A26" s="5" t="s">
        <v>19</v>
      </c>
      <c r="B26" s="5"/>
      <c r="C26" s="7">
        <v>74000</v>
      </c>
    </row>
    <row r="27" spans="1:3" ht="23.25" x14ac:dyDescent="0.25">
      <c r="A27" s="5" t="s">
        <v>20</v>
      </c>
      <c r="B27" s="5"/>
      <c r="C27" s="7">
        <v>27400</v>
      </c>
    </row>
    <row r="28" spans="1:3" ht="23.25" x14ac:dyDescent="0.25">
      <c r="A28" s="5" t="s">
        <v>21</v>
      </c>
      <c r="B28" s="5"/>
      <c r="C28" s="7">
        <v>70000</v>
      </c>
    </row>
    <row r="29" spans="1:3" ht="15.75" thickBot="1" x14ac:dyDescent="0.3">
      <c r="A29" s="5" t="s">
        <v>22</v>
      </c>
      <c r="B29" s="5"/>
      <c r="C29" s="10">
        <v>19000</v>
      </c>
    </row>
    <row r="30" spans="1:3" ht="15.75" thickTop="1" x14ac:dyDescent="0.25">
      <c r="A30" s="5" t="s">
        <v>23</v>
      </c>
      <c r="B30" s="5"/>
      <c r="C30" s="9">
        <f>SUM(C26:C29)</f>
        <v>190400</v>
      </c>
    </row>
    <row r="31" spans="1:3" x14ac:dyDescent="0.25">
      <c r="A31" s="5"/>
      <c r="B31" s="5"/>
      <c r="C31" s="9"/>
    </row>
    <row r="32" spans="1:3" x14ac:dyDescent="0.25">
      <c r="A32" s="5" t="s">
        <v>24</v>
      </c>
      <c r="B32" s="5"/>
      <c r="C32" s="6"/>
    </row>
    <row r="33" spans="1:3" ht="15.75" thickBot="1" x14ac:dyDescent="0.3">
      <c r="A33" s="5" t="s">
        <v>25</v>
      </c>
      <c r="B33" s="5"/>
      <c r="C33" s="10">
        <v>10000</v>
      </c>
    </row>
    <row r="34" spans="1:3" ht="15.75" thickTop="1" x14ac:dyDescent="0.25">
      <c r="A34" s="5" t="s">
        <v>26</v>
      </c>
      <c r="B34" s="5"/>
      <c r="C34" s="11">
        <f>SUM(C33:C33)</f>
        <v>10000</v>
      </c>
    </row>
    <row r="35" spans="1:3" x14ac:dyDescent="0.25">
      <c r="A35" s="5"/>
      <c r="B35" s="5"/>
      <c r="C35" s="11"/>
    </row>
    <row r="36" spans="1:3" x14ac:dyDescent="0.25">
      <c r="A36" s="5" t="s">
        <v>27</v>
      </c>
      <c r="B36" s="5"/>
      <c r="C36" s="6"/>
    </row>
    <row r="37" spans="1:3" x14ac:dyDescent="0.25">
      <c r="A37" s="5" t="s">
        <v>28</v>
      </c>
      <c r="B37" s="5"/>
      <c r="C37" s="7">
        <v>10300</v>
      </c>
    </row>
    <row r="38" spans="1:3" x14ac:dyDescent="0.25">
      <c r="A38" s="5" t="s">
        <v>29</v>
      </c>
      <c r="B38" s="5"/>
      <c r="C38" s="7">
        <v>6500</v>
      </c>
    </row>
    <row r="39" spans="1:3" x14ac:dyDescent="0.25">
      <c r="A39" s="5" t="s">
        <v>30</v>
      </c>
      <c r="B39" s="5"/>
      <c r="C39" s="7">
        <v>8800</v>
      </c>
    </row>
    <row r="40" spans="1:3" ht="24" thickBot="1" x14ac:dyDescent="0.3">
      <c r="A40" s="5" t="s">
        <v>31</v>
      </c>
      <c r="B40" s="5"/>
      <c r="C40" s="10">
        <v>3370</v>
      </c>
    </row>
    <row r="41" spans="1:3" ht="15.75" thickTop="1" x14ac:dyDescent="0.25">
      <c r="A41" s="5" t="s">
        <v>32</v>
      </c>
      <c r="B41" s="5"/>
      <c r="C41" s="9">
        <f>SUM(C37:C40)</f>
        <v>28970</v>
      </c>
    </row>
    <row r="42" spans="1:3" x14ac:dyDescent="0.25">
      <c r="A42" s="5"/>
      <c r="B42" s="5"/>
      <c r="C42" s="9"/>
    </row>
    <row r="43" spans="1:3" x14ac:dyDescent="0.25">
      <c r="A43" s="5" t="s">
        <v>33</v>
      </c>
      <c r="B43" s="5"/>
      <c r="C43" s="6"/>
    </row>
    <row r="44" spans="1:3" x14ac:dyDescent="0.25">
      <c r="A44" s="5" t="s">
        <v>34</v>
      </c>
      <c r="B44" s="5"/>
      <c r="C44" s="7">
        <v>11000</v>
      </c>
    </row>
    <row r="45" spans="1:3" x14ac:dyDescent="0.25">
      <c r="A45" s="5" t="s">
        <v>35</v>
      </c>
      <c r="B45" s="5"/>
      <c r="C45" s="7">
        <v>11000</v>
      </c>
    </row>
    <row r="46" spans="1:3" ht="15.75" thickBot="1" x14ac:dyDescent="0.3">
      <c r="A46" s="5" t="s">
        <v>36</v>
      </c>
      <c r="B46" s="5"/>
      <c r="C46" s="10">
        <v>15000</v>
      </c>
    </row>
    <row r="47" spans="1:3" ht="15.75" thickTop="1" x14ac:dyDescent="0.25">
      <c r="A47" s="5" t="s">
        <v>37</v>
      </c>
      <c r="B47" s="5"/>
      <c r="C47" s="9">
        <f>SUM(C44:C46)</f>
        <v>37000</v>
      </c>
    </row>
    <row r="48" spans="1:3" x14ac:dyDescent="0.25">
      <c r="A48" s="5"/>
      <c r="B48" s="5"/>
      <c r="C48" s="9"/>
    </row>
    <row r="49" spans="1:3" x14ac:dyDescent="0.25">
      <c r="A49" s="5" t="s">
        <v>38</v>
      </c>
      <c r="B49" s="5"/>
      <c r="C49" s="6">
        <v>500</v>
      </c>
    </row>
    <row r="50" spans="1:3" ht="15.75" thickBot="1" x14ac:dyDescent="0.3">
      <c r="A50" s="5" t="s">
        <v>39</v>
      </c>
      <c r="B50" s="5"/>
      <c r="C50" s="8">
        <v>500</v>
      </c>
    </row>
    <row r="51" spans="1:3" ht="15.75" thickTop="1" x14ac:dyDescent="0.25">
      <c r="A51" s="5" t="s">
        <v>40</v>
      </c>
      <c r="B51" s="5"/>
      <c r="C51" s="9">
        <v>1000</v>
      </c>
    </row>
    <row r="52" spans="1:3" x14ac:dyDescent="0.25">
      <c r="A52" s="5"/>
      <c r="B52" s="5"/>
      <c r="C52" s="9"/>
    </row>
    <row r="53" spans="1:3" x14ac:dyDescent="0.25">
      <c r="A53" s="12" t="s">
        <v>41</v>
      </c>
      <c r="B53" s="12"/>
      <c r="C53" s="6"/>
    </row>
    <row r="54" spans="1:3" x14ac:dyDescent="0.25">
      <c r="A54" s="5" t="s">
        <v>42</v>
      </c>
      <c r="B54" s="5"/>
      <c r="C54" s="7">
        <v>1500</v>
      </c>
    </row>
    <row r="55" spans="1:3" x14ac:dyDescent="0.25">
      <c r="A55" s="5" t="s">
        <v>43</v>
      </c>
      <c r="B55" s="5"/>
      <c r="C55" s="7">
        <v>5000</v>
      </c>
    </row>
    <row r="56" spans="1:3" x14ac:dyDescent="0.25">
      <c r="A56" s="5" t="s">
        <v>44</v>
      </c>
      <c r="B56" s="5"/>
      <c r="C56" s="7">
        <v>6386</v>
      </c>
    </row>
    <row r="57" spans="1:3" ht="15.75" thickBot="1" x14ac:dyDescent="0.3">
      <c r="A57" s="5" t="s">
        <v>45</v>
      </c>
      <c r="B57" s="5"/>
      <c r="C57" s="10">
        <v>6386</v>
      </c>
    </row>
    <row r="58" spans="1:3" ht="15.75" thickTop="1" x14ac:dyDescent="0.25">
      <c r="A58" s="5" t="s">
        <v>46</v>
      </c>
      <c r="B58" s="5"/>
      <c r="C58" s="9">
        <f>SUM(C54:C57)</f>
        <v>19272</v>
      </c>
    </row>
    <row r="59" spans="1:3" x14ac:dyDescent="0.25">
      <c r="A59" s="5"/>
      <c r="B59" s="5"/>
      <c r="C59" s="7"/>
    </row>
    <row r="60" spans="1:3" x14ac:dyDescent="0.25">
      <c r="A60" s="5" t="s">
        <v>47</v>
      </c>
      <c r="B60" s="5"/>
      <c r="C60" s="7">
        <v>3500</v>
      </c>
    </row>
    <row r="61" spans="1:3" x14ac:dyDescent="0.25">
      <c r="A61" s="5" t="s">
        <v>48</v>
      </c>
      <c r="B61" s="5"/>
      <c r="C61" s="7">
        <v>300</v>
      </c>
    </row>
    <row r="62" spans="1:3" ht="15.75" thickBot="1" x14ac:dyDescent="0.3">
      <c r="A62" s="5" t="s">
        <v>49</v>
      </c>
      <c r="B62" s="5"/>
      <c r="C62" s="10">
        <v>300</v>
      </c>
    </row>
    <row r="63" spans="1:3" ht="15.75" thickTop="1" x14ac:dyDescent="0.25">
      <c r="A63" s="5"/>
      <c r="B63" s="5"/>
      <c r="C63" s="13">
        <f>SUM(C60:C62)</f>
        <v>4100</v>
      </c>
    </row>
    <row r="64" spans="1:3" x14ac:dyDescent="0.25">
      <c r="A64" s="5"/>
      <c r="B64" s="5"/>
      <c r="C64" s="13"/>
    </row>
    <row r="65" spans="1:3" ht="24" thickBot="1" x14ac:dyDescent="0.3">
      <c r="A65" s="5" t="s">
        <v>50</v>
      </c>
      <c r="B65" s="5"/>
      <c r="C65" s="10">
        <v>5000</v>
      </c>
    </row>
    <row r="66" spans="1:3" ht="15.75" thickTop="1" x14ac:dyDescent="0.25">
      <c r="A66" s="12" t="s">
        <v>51</v>
      </c>
      <c r="B66" s="12"/>
      <c r="C66" s="9">
        <f>SUM(C65:C65)</f>
        <v>5000</v>
      </c>
    </row>
    <row r="67" spans="1:3" x14ac:dyDescent="0.25">
      <c r="A67" s="12"/>
      <c r="B67" s="12"/>
    </row>
    <row r="68" spans="1:3" x14ac:dyDescent="0.25">
      <c r="A68" s="5" t="s">
        <v>52</v>
      </c>
      <c r="B68" s="5"/>
      <c r="C68" s="7">
        <v>3000</v>
      </c>
    </row>
    <row r="69" spans="1:3" ht="15.75" thickBot="1" x14ac:dyDescent="0.3">
      <c r="A69" s="5" t="s">
        <v>53</v>
      </c>
      <c r="B69" s="5"/>
      <c r="C69" s="10">
        <v>3500</v>
      </c>
    </row>
    <row r="70" spans="1:3" ht="15.75" thickTop="1" x14ac:dyDescent="0.25">
      <c r="A70" s="12" t="s">
        <v>54</v>
      </c>
      <c r="B70" s="12"/>
      <c r="C70" s="9">
        <f>SUM(C68:C69)</f>
        <v>6500</v>
      </c>
    </row>
    <row r="71" spans="1:3" x14ac:dyDescent="0.25">
      <c r="A71" s="12"/>
      <c r="B71" s="12"/>
      <c r="C71" s="9"/>
    </row>
    <row r="72" spans="1:3" x14ac:dyDescent="0.25">
      <c r="A72" s="5" t="s">
        <v>55</v>
      </c>
      <c r="B72" s="5"/>
      <c r="C72" s="14">
        <v>5500</v>
      </c>
    </row>
    <row r="73" spans="1:3" x14ac:dyDescent="0.25">
      <c r="A73" s="5" t="s">
        <v>56</v>
      </c>
      <c r="B73" s="5"/>
      <c r="C73" s="7">
        <v>3215</v>
      </c>
    </row>
    <row r="74" spans="1:3" x14ac:dyDescent="0.25">
      <c r="A74" s="5" t="s">
        <v>57</v>
      </c>
      <c r="B74" s="5"/>
      <c r="C74" s="7">
        <v>2000</v>
      </c>
    </row>
    <row r="75" spans="1:3" ht="23.25" x14ac:dyDescent="0.25">
      <c r="A75" s="5" t="s">
        <v>58</v>
      </c>
      <c r="B75" s="5"/>
      <c r="C75" s="7">
        <v>1000</v>
      </c>
    </row>
    <row r="76" spans="1:3" ht="24" thickBot="1" x14ac:dyDescent="0.3">
      <c r="A76" s="5" t="s">
        <v>59</v>
      </c>
      <c r="B76" s="5"/>
      <c r="C76" s="10">
        <v>10000</v>
      </c>
    </row>
    <row r="77" spans="1:3" ht="15.75" thickTop="1" x14ac:dyDescent="0.25">
      <c r="A77" s="12" t="s">
        <v>60</v>
      </c>
      <c r="B77" s="12"/>
      <c r="C77" s="9">
        <f>SUM(C72:C76)</f>
        <v>21715</v>
      </c>
    </row>
    <row r="78" spans="1:3" x14ac:dyDescent="0.25">
      <c r="A78" s="12"/>
      <c r="B78" s="12"/>
      <c r="C78" s="7"/>
    </row>
    <row r="79" spans="1:3" ht="15.75" thickBot="1" x14ac:dyDescent="0.3">
      <c r="A79" s="5" t="s">
        <v>61</v>
      </c>
      <c r="B79" s="5"/>
      <c r="C79" s="10">
        <v>1000</v>
      </c>
    </row>
    <row r="80" spans="1:3" ht="15.75" thickTop="1" x14ac:dyDescent="0.25">
      <c r="A80" s="12" t="s">
        <v>62</v>
      </c>
      <c r="B80" s="12"/>
      <c r="C80" s="9">
        <f>SUM(C79)</f>
        <v>1000</v>
      </c>
    </row>
    <row r="81" spans="1:3" x14ac:dyDescent="0.25">
      <c r="A81" s="5"/>
      <c r="B81" s="5"/>
      <c r="C81" s="6"/>
    </row>
    <row r="82" spans="1:3" x14ac:dyDescent="0.25">
      <c r="A82" s="5" t="s">
        <v>63</v>
      </c>
      <c r="B82" s="5"/>
      <c r="C82" s="7"/>
    </row>
    <row r="83" spans="1:3" ht="15.75" thickBot="1" x14ac:dyDescent="0.3">
      <c r="A83" s="5" t="s">
        <v>64</v>
      </c>
      <c r="B83" s="5"/>
      <c r="C83" s="10">
        <v>2400</v>
      </c>
    </row>
    <row r="84" spans="1:3" ht="15.75" thickTop="1" x14ac:dyDescent="0.25">
      <c r="A84" s="5" t="s">
        <v>65</v>
      </c>
      <c r="B84" s="5"/>
      <c r="C84" s="9">
        <f>SUM(C82:C83)</f>
        <v>2400</v>
      </c>
    </row>
    <row r="85" spans="1:3" x14ac:dyDescent="0.25">
      <c r="A85" s="5" t="s">
        <v>66</v>
      </c>
      <c r="B85" s="5"/>
      <c r="C85" s="9"/>
    </row>
    <row r="86" spans="1:3" x14ac:dyDescent="0.25">
      <c r="A86" s="5"/>
      <c r="B86" s="5"/>
    </row>
    <row r="87" spans="1:3" x14ac:dyDescent="0.25">
      <c r="A87" s="5" t="s">
        <v>67</v>
      </c>
      <c r="B87" s="5"/>
      <c r="C87" s="6">
        <v>900</v>
      </c>
    </row>
    <row r="88" spans="1:3" ht="15.75" thickBot="1" x14ac:dyDescent="0.3">
      <c r="A88" s="5" t="s">
        <v>68</v>
      </c>
      <c r="B88" s="5"/>
      <c r="C88" s="10">
        <v>16900</v>
      </c>
    </row>
    <row r="89" spans="1:3" ht="15.75" thickTop="1" x14ac:dyDescent="0.25">
      <c r="A89" s="5"/>
      <c r="B89" s="5"/>
      <c r="C89" s="9">
        <f>SUM(C87:C88)</f>
        <v>17800</v>
      </c>
    </row>
    <row r="90" spans="1:3" x14ac:dyDescent="0.25">
      <c r="A90" s="5" t="s">
        <v>69</v>
      </c>
      <c r="B90" s="5"/>
      <c r="C90" s="15">
        <f>C89+C84+C80+C77+C70+C66+C63+C58+C51+C47+C41+C34+C30+C23</f>
        <v>942647</v>
      </c>
    </row>
    <row r="91" spans="1:3" ht="15.75" thickBot="1" x14ac:dyDescent="0.3">
      <c r="A91" s="5" t="s">
        <v>70</v>
      </c>
      <c r="B91" s="5"/>
      <c r="C91" s="16">
        <f>C10</f>
        <v>943413</v>
      </c>
    </row>
    <row r="92" spans="1:3" ht="16.5" thickTop="1" thickBot="1" x14ac:dyDescent="0.3">
      <c r="A92" s="5" t="s">
        <v>71</v>
      </c>
      <c r="B92" s="5"/>
      <c r="C92" s="16">
        <f>C91-C90</f>
        <v>766</v>
      </c>
    </row>
    <row r="93" spans="1:3" ht="15.75" thickTop="1" x14ac:dyDescent="0.25">
      <c r="B93" s="18"/>
    </row>
    <row r="94" spans="1:3" x14ac:dyDescent="0.25">
      <c r="B94" s="19"/>
      <c r="C94" s="17"/>
    </row>
    <row r="95" spans="1:3" x14ac:dyDescent="0.25">
      <c r="B95" s="19"/>
      <c r="C95" s="17"/>
    </row>
    <row r="96" spans="1:3" x14ac:dyDescent="0.25">
      <c r="B96" s="19"/>
      <c r="C96" s="17"/>
    </row>
    <row r="97" spans="2:2" x14ac:dyDescent="0.25">
      <c r="B97" s="19"/>
    </row>
    <row r="98" spans="2:2" x14ac:dyDescent="0.25">
      <c r="B98" s="19"/>
    </row>
  </sheetData>
  <mergeCells count="2">
    <mergeCell ref="A1:C1"/>
    <mergeCell ref="A2:C2"/>
  </mergeCells>
  <printOptions gridLine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2019-10-01T13:43:39Z</cp:lastPrinted>
  <dcterms:created xsi:type="dcterms:W3CDTF">2019-10-01T13:36:26Z</dcterms:created>
  <dcterms:modified xsi:type="dcterms:W3CDTF">2019-10-01T14:00:46Z</dcterms:modified>
</cp:coreProperties>
</file>